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GDO ARCHIVOS IMPORTANTES\PÁGINA WEB ESTANCIA FINANCIERA\HERRAMIENTAS\"/>
    </mc:Choice>
  </mc:AlternateContent>
  <xr:revisionPtr revIDLastSave="0" documentId="13_ncr:1_{D30EF098-E74C-46D6-AD2D-B35C0B5CE833}" xr6:coauthVersionLast="47" xr6:coauthVersionMax="47" xr10:uidLastSave="{00000000-0000-0000-0000-000000000000}"/>
  <workbookProtection workbookAlgorithmName="SHA-512" workbookHashValue="QoPI6VlHIsrn8Buj2NXVdhf1+2Ym0l2wfv79B11j4N7CwNPgyfGWsB8wH+9xRxmRrLH+V/K7U9GQxwEDcY0M8g==" workbookSaltValue="rTDvCbOZv8dA+VaqTn3YqQ==" workbookSpinCount="100000" lockStructure="1"/>
  <bookViews>
    <workbookView xWindow="-120" yWindow="-120" windowWidth="24240" windowHeight="13140" xr2:uid="{5624D0FC-BF35-4CA2-A5AE-1AC0E424BA2B}"/>
  </bookViews>
  <sheets>
    <sheet name="Mis herramientas" sheetId="4" r:id="rId1"/>
    <sheet name="Hoja2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4" l="1"/>
  <c r="C13" i="4"/>
  <c r="C54" i="4"/>
  <c r="L52" i="4"/>
  <c r="L53" i="4" s="1"/>
  <c r="C32" i="4" l="1"/>
  <c r="L32" i="4"/>
  <c r="L17" i="4" l="1"/>
</calcChain>
</file>

<file path=xl/sharedStrings.xml><?xml version="1.0" encoding="utf-8"?>
<sst xmlns="http://schemas.openxmlformats.org/spreadsheetml/2006/main" count="83" uniqueCount="55">
  <si>
    <t>Ahorro</t>
  </si>
  <si>
    <t>Plazo (meses)</t>
  </si>
  <si>
    <t>¿Cuánto debo pagar por mes , por un crédito con ciertas condiciones de tasa, plazo y monto?</t>
  </si>
  <si>
    <t>Resultado</t>
  </si>
  <si>
    <t>Monto Préstamo</t>
  </si>
  <si>
    <t>escriba el plazo del crédito en meses</t>
  </si>
  <si>
    <t>escriba el plazo de ahorro en meses</t>
  </si>
  <si>
    <t>escriba el plazo de meses que ahorrará</t>
  </si>
  <si>
    <t>Cuota del crédito</t>
  </si>
  <si>
    <t>final del plazo</t>
  </si>
  <si>
    <t xml:space="preserve">Monto obtenido al </t>
  </si>
  <si>
    <t>inserte el monto que necesita ahorrar</t>
  </si>
  <si>
    <t xml:space="preserve">¿Cuál es el monto total que pagaré de intereses, por un préstamo, a determinado plazo?. </t>
  </si>
  <si>
    <t>escriba la tasa de interés del crédito</t>
  </si>
  <si>
    <t>escriba la tasa de interés del ahorro</t>
  </si>
  <si>
    <t>escriba el monto a pedir prestado</t>
  </si>
  <si>
    <t>escriba el monto de ahorro mensual</t>
  </si>
  <si>
    <t>escriba la tasa de interés ofrecida</t>
  </si>
  <si>
    <t>Monto del crédito</t>
  </si>
  <si>
    <t>Ahorro mensual</t>
  </si>
  <si>
    <t xml:space="preserve">que podrían sumar al resultado final. </t>
  </si>
  <si>
    <t>ESTANCIA FINANCIERA</t>
  </si>
  <si>
    <t>POR: GERARDO CALVO</t>
  </si>
  <si>
    <t>¿Cuánto necesito ahorrar por mes, para obtener cierta cantidad de dinero en determinado tiempo,</t>
  </si>
  <si>
    <t xml:space="preserve"> a una tasa de interés ofrecida? </t>
  </si>
  <si>
    <t>inserte el monto que necesita acumular al final del período</t>
  </si>
  <si>
    <t>escriba su monto de ahorro mensual (el número debe ser negativo)</t>
  </si>
  <si>
    <t>escriba el monto que puede ahorrar por mes</t>
  </si>
  <si>
    <t>Plazo en meses  que necesita ahorrar</t>
  </si>
  <si>
    <t>Plazo en años que necesita ahorrar</t>
  </si>
  <si>
    <t>¿Cuánto puedo acumular, si ahorro un determinado monto por mes, durante un plazo,  a cierta tasa de interés?</t>
  </si>
  <si>
    <t>le sumo una cantidad, durante un plazo determinado, a cierta tasa de interés?</t>
  </si>
  <si>
    <t xml:space="preserve">¿Cuánto puedo acumular, si invierto un dinero, y adicionalmente cada mes, </t>
  </si>
  <si>
    <t>Inversión inicial</t>
  </si>
  <si>
    <t>Monto que quiero ahorrar</t>
  </si>
  <si>
    <t xml:space="preserve">Ahorro necesario p/mes para </t>
  </si>
  <si>
    <t>acumular el monto que quiero ahorrar</t>
  </si>
  <si>
    <t>inserte el monto que pidió prestado</t>
  </si>
  <si>
    <t xml:space="preserve">Total de intereses que habrá pagado </t>
  </si>
  <si>
    <t>Tasa anual de interés</t>
  </si>
  <si>
    <t>escriba la tasa de interés que le cobran por el crédito</t>
  </si>
  <si>
    <t>por su crédito al final del plazo</t>
  </si>
  <si>
    <t>Monto objetivo que necesito acumular</t>
  </si>
  <si>
    <t xml:space="preserve"> Esta cuota no incluye pólizas y otros costos</t>
  </si>
  <si>
    <t>Notas</t>
  </si>
  <si>
    <t>Supone interés capitalizable mensualmente y aportes al inicio de cada período.</t>
  </si>
  <si>
    <t xml:space="preserve">porcentajes fijos de interés durante toda la vida de una inversión o crédito. </t>
  </si>
  <si>
    <t>Estas calculadoras son herramientas de ayuda personal. No aplican a todas las circunstancias, pero son las de uso más frecuente</t>
  </si>
  <si>
    <t xml:space="preserve">de la inversión especialmente en las de largo plazo. Lo mismo sucede con la tasa de un crédito. Estas calculadoras asumen </t>
  </si>
  <si>
    <t xml:space="preserve">Considere que los porcentajes de rendimientos futuros no se pueden predecir con certeza, dichos  porcentajes  puede variar  durante la vida </t>
  </si>
  <si>
    <t xml:space="preserve">Siempre debe informarse y asesorarse sobre las condiciones particulares de la inversión o del crédito que le ofrece su proveedor </t>
  </si>
  <si>
    <t>de servicios financieros,</t>
  </si>
  <si>
    <t xml:space="preserve">¿Cuántos meses necesito ahorrar un monto definido,  para acumular cierta cantidad de dinero  </t>
  </si>
  <si>
    <t>a una tasa de interés ofrecida.</t>
  </si>
  <si>
    <t>escriba el monto de ahorro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</si>
</sst>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₡&quot;#,##0.00;[Red]\-&quot;₡&quot;#,##0.00"/>
    <numFmt numFmtId="43" formatCode="_-* #,##0.00_-;\-* #,##0.00_-;_-* &quot;-&quot;??_-;_-@_-"/>
    <numFmt numFmtId="164" formatCode="_-* #,##0_-;\-* #,##0_-;_-* &quot;-&quot;??_-;_-@_-"/>
    <numFmt numFmtId="165" formatCode="#,##0.00_ ;[Red]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CC"/>
      <name val="Calibri"/>
      <family val="2"/>
      <scheme val="minor"/>
    </font>
    <font>
      <sz val="8"/>
      <color theme="2" tint="-0.499984740745262"/>
      <name val="Verdana Pro Black"/>
      <family val="2"/>
    </font>
    <font>
      <sz val="10"/>
      <color theme="0" tint="-0.34998626667073579"/>
      <name val="Verdana Pro Black"/>
      <family val="2"/>
    </font>
    <font>
      <b/>
      <sz val="8"/>
      <color theme="7" tint="-0.249977111117893"/>
      <name val="Verdana Pro Black"/>
      <family val="2"/>
    </font>
    <font>
      <sz val="10"/>
      <color theme="1"/>
      <name val="Calibri"/>
      <family val="2"/>
      <scheme val="minor"/>
    </font>
    <font>
      <sz val="11"/>
      <color rgb="FF0000CC"/>
      <name val="Arial"/>
      <family val="2"/>
    </font>
    <font>
      <sz val="14"/>
      <color rgb="FF0000CC"/>
      <name val="Calibri"/>
      <family val="2"/>
      <scheme val="minor"/>
    </font>
    <font>
      <b/>
      <sz val="9"/>
      <color rgb="FF0000CC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9" fontId="0" fillId="3" borderId="0" xfId="1" applyNumberFormat="1" applyFont="1" applyFill="1" applyProtection="1">
      <protection locked="0"/>
    </xf>
    <xf numFmtId="0" fontId="0" fillId="6" borderId="0" xfId="0" applyFill="1" applyProtection="1">
      <protection locked="0"/>
    </xf>
    <xf numFmtId="9" fontId="0" fillId="6" borderId="0" xfId="1" applyNumberFormat="1" applyFont="1" applyFill="1" applyProtection="1">
      <protection locked="0"/>
    </xf>
    <xf numFmtId="0" fontId="3" fillId="3" borderId="0" xfId="0" applyFont="1" applyFill="1" applyProtection="1">
      <protection locked="0"/>
    </xf>
    <xf numFmtId="10" fontId="0" fillId="0" borderId="0" xfId="2" applyNumberFormat="1" applyFont="1" applyAlignment="1" applyProtection="1">
      <alignment horizontal="center"/>
      <protection locked="0"/>
    </xf>
    <xf numFmtId="0" fontId="3" fillId="6" borderId="0" xfId="0" applyFont="1" applyFill="1" applyProtection="1">
      <protection locked="0"/>
    </xf>
    <xf numFmtId="43" fontId="0" fillId="3" borderId="0" xfId="1" applyFont="1" applyFill="1" applyAlignment="1" applyProtection="1">
      <alignment horizontal="center"/>
      <protection locked="0"/>
    </xf>
    <xf numFmtId="43" fontId="0" fillId="6" borderId="0" xfId="1" applyFont="1" applyFill="1" applyAlignment="1" applyProtection="1">
      <alignment horizontal="center"/>
      <protection locked="0"/>
    </xf>
    <xf numFmtId="164" fontId="0" fillId="0" borderId="0" xfId="1" applyNumberFormat="1" applyFont="1" applyAlignment="1" applyProtection="1">
      <protection locked="0"/>
    </xf>
    <xf numFmtId="8" fontId="0" fillId="3" borderId="0" xfId="0" applyNumberFormat="1" applyFill="1" applyAlignment="1" applyProtection="1">
      <alignment horizontal="center"/>
      <protection locked="0"/>
    </xf>
    <xf numFmtId="8" fontId="0" fillId="6" borderId="0" xfId="0" applyNumberFormat="1" applyFill="1" applyAlignment="1" applyProtection="1">
      <alignment horizontal="center"/>
      <protection locked="0"/>
    </xf>
    <xf numFmtId="43" fontId="0" fillId="0" borderId="0" xfId="1" applyFont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9" fontId="0" fillId="5" borderId="0" xfId="1" applyNumberFormat="1" applyFont="1" applyFill="1" applyProtection="1">
      <protection locked="0"/>
    </xf>
    <xf numFmtId="0" fontId="0" fillId="7" borderId="0" xfId="0" applyFill="1" applyProtection="1">
      <protection locked="0"/>
    </xf>
    <xf numFmtId="9" fontId="0" fillId="7" borderId="0" xfId="1" applyNumberFormat="1" applyFont="1" applyFill="1" applyProtection="1">
      <protection locked="0"/>
    </xf>
    <xf numFmtId="0" fontId="3" fillId="5" borderId="0" xfId="0" applyFont="1" applyFill="1" applyProtection="1">
      <protection locked="0"/>
    </xf>
    <xf numFmtId="0" fontId="3" fillId="7" borderId="0" xfId="0" applyFont="1" applyFill="1" applyProtection="1">
      <protection locked="0"/>
    </xf>
    <xf numFmtId="43" fontId="0" fillId="5" borderId="0" xfId="1" applyFont="1" applyFill="1" applyAlignment="1" applyProtection="1">
      <alignment horizontal="center"/>
      <protection locked="0"/>
    </xf>
    <xf numFmtId="43" fontId="0" fillId="7" borderId="0" xfId="1" applyFont="1" applyFill="1" applyAlignment="1" applyProtection="1">
      <alignment horizontal="center"/>
      <protection locked="0"/>
    </xf>
    <xf numFmtId="8" fontId="0" fillId="5" borderId="0" xfId="0" applyNumberFormat="1" applyFill="1" applyAlignment="1" applyProtection="1">
      <alignment horizontal="center"/>
      <protection locked="0"/>
    </xf>
    <xf numFmtId="8" fontId="0" fillId="7" borderId="0" xfId="0" applyNumberFormat="1" applyFill="1" applyAlignment="1" applyProtection="1">
      <alignment horizontal="center"/>
      <protection locked="0"/>
    </xf>
    <xf numFmtId="0" fontId="0" fillId="8" borderId="0" xfId="0" applyFill="1" applyProtection="1">
      <protection locked="0"/>
    </xf>
    <xf numFmtId="9" fontId="0" fillId="8" borderId="0" xfId="1" applyNumberFormat="1" applyFont="1" applyFill="1" applyProtection="1">
      <protection locked="0"/>
    </xf>
    <xf numFmtId="0" fontId="3" fillId="8" borderId="0" xfId="0" applyFont="1" applyFill="1" applyProtection="1">
      <protection locked="0"/>
    </xf>
    <xf numFmtId="43" fontId="0" fillId="8" borderId="0" xfId="1" applyFont="1" applyFill="1" applyAlignment="1" applyProtection="1">
      <alignment horizontal="center"/>
      <protection locked="0"/>
    </xf>
    <xf numFmtId="164" fontId="0" fillId="8" borderId="0" xfId="1" applyNumberFormat="1" applyFont="1" applyFill="1" applyAlignment="1" applyProtection="1">
      <protection locked="0"/>
    </xf>
    <xf numFmtId="164" fontId="0" fillId="2" borderId="0" xfId="1" applyNumberFormat="1" applyFont="1" applyFill="1" applyAlignment="1" applyProtection="1">
      <protection locked="0"/>
    </xf>
    <xf numFmtId="8" fontId="0" fillId="8" borderId="0" xfId="0" applyNumberFormat="1" applyFill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43" fontId="0" fillId="0" borderId="0" xfId="1" applyFont="1" applyFill="1" applyProtection="1">
      <protection locked="0"/>
    </xf>
    <xf numFmtId="0" fontId="6" fillId="0" borderId="0" xfId="0" applyFont="1" applyProtection="1">
      <protection locked="0"/>
    </xf>
    <xf numFmtId="8" fontId="0" fillId="0" borderId="0" xfId="0" applyNumberFormat="1" applyProtection="1">
      <protection locked="0"/>
    </xf>
    <xf numFmtId="0" fontId="7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/>
    <xf numFmtId="0" fontId="9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3" fillId="3" borderId="0" xfId="0" applyFont="1" applyFill="1"/>
    <xf numFmtId="0" fontId="3" fillId="5" borderId="0" xfId="0" applyFont="1" applyFill="1"/>
    <xf numFmtId="0" fontId="3" fillId="8" borderId="0" xfId="0" applyFont="1" applyFill="1"/>
    <xf numFmtId="0" fontId="3" fillId="6" borderId="0" xfId="0" applyFont="1" applyFill="1"/>
    <xf numFmtId="0" fontId="3" fillId="7" borderId="0" xfId="0" applyFont="1" applyFill="1"/>
    <xf numFmtId="0" fontId="10" fillId="0" borderId="0" xfId="0" applyFont="1"/>
    <xf numFmtId="0" fontId="0" fillId="10" borderId="0" xfId="0" applyFill="1" applyProtection="1">
      <protection locked="0"/>
    </xf>
    <xf numFmtId="0" fontId="3" fillId="10" borderId="0" xfId="0" applyFont="1" applyFill="1"/>
    <xf numFmtId="0" fontId="3" fillId="10" borderId="0" xfId="0" applyFont="1" applyFill="1" applyProtection="1">
      <protection locked="0"/>
    </xf>
    <xf numFmtId="9" fontId="0" fillId="10" borderId="0" xfId="1" applyNumberFormat="1" applyFont="1" applyFill="1" applyProtection="1">
      <protection locked="0"/>
    </xf>
    <xf numFmtId="43" fontId="0" fillId="10" borderId="0" xfId="1" applyFont="1" applyFill="1" applyAlignment="1" applyProtection="1">
      <alignment horizontal="center"/>
      <protection locked="0"/>
    </xf>
    <xf numFmtId="8" fontId="0" fillId="10" borderId="0" xfId="0" applyNumberFormat="1" applyFill="1" applyAlignment="1" applyProtection="1">
      <alignment horizontal="center"/>
      <protection locked="0"/>
    </xf>
    <xf numFmtId="164" fontId="8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0" fontId="11" fillId="0" borderId="0" xfId="0" applyFont="1"/>
    <xf numFmtId="0" fontId="12" fillId="0" borderId="0" xfId="0" applyFont="1"/>
    <xf numFmtId="0" fontId="11" fillId="2" borderId="0" xfId="0" applyFont="1" applyFill="1"/>
    <xf numFmtId="2" fontId="0" fillId="9" borderId="0" xfId="0" applyNumberFormat="1" applyFill="1" applyAlignment="1">
      <alignment horizontal="center"/>
    </xf>
    <xf numFmtId="0" fontId="13" fillId="0" borderId="0" xfId="0" applyFont="1"/>
    <xf numFmtId="165" fontId="4" fillId="4" borderId="0" xfId="0" applyNumberFormat="1" applyFont="1" applyFill="1" applyAlignment="1" applyProtection="1">
      <alignment horizontal="center"/>
      <protection hidden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9</xdr:row>
      <xdr:rowOff>104774</xdr:rowOff>
    </xdr:from>
    <xdr:to>
      <xdr:col>5</xdr:col>
      <xdr:colOff>219075</xdr:colOff>
      <xdr:row>11</xdr:row>
      <xdr:rowOff>85725</xdr:rowOff>
    </xdr:to>
    <xdr:pic>
      <xdr:nvPicPr>
        <xdr:cNvPr id="7" name="Gráfico 6" descr="Flecha lineal: recto contorno">
          <a:extLst>
            <a:ext uri="{FF2B5EF4-FFF2-40B4-BE49-F238E27FC236}">
              <a16:creationId xmlns:a16="http://schemas.microsoft.com/office/drawing/2014/main" id="{D25AE8D9-3F02-80B7-2EDD-E39622DC5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962400" y="1914524"/>
          <a:ext cx="962025" cy="3619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11</xdr:row>
      <xdr:rowOff>152400</xdr:rowOff>
    </xdr:from>
    <xdr:to>
      <xdr:col>6</xdr:col>
      <xdr:colOff>38100</xdr:colOff>
      <xdr:row>13</xdr:row>
      <xdr:rowOff>133351</xdr:rowOff>
    </xdr:to>
    <xdr:pic>
      <xdr:nvPicPr>
        <xdr:cNvPr id="8" name="Gráfico 7" descr="Flecha lineal: recto contorno">
          <a:extLst>
            <a:ext uri="{FF2B5EF4-FFF2-40B4-BE49-F238E27FC236}">
              <a16:creationId xmlns:a16="http://schemas.microsoft.com/office/drawing/2014/main" id="{309CD4D5-176F-451B-BA25-5CAFFDB6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029075" y="2343150"/>
          <a:ext cx="962025" cy="361951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13</xdr:row>
      <xdr:rowOff>161925</xdr:rowOff>
    </xdr:from>
    <xdr:to>
      <xdr:col>6</xdr:col>
      <xdr:colOff>19050</xdr:colOff>
      <xdr:row>15</xdr:row>
      <xdr:rowOff>142876</xdr:rowOff>
    </xdr:to>
    <xdr:pic>
      <xdr:nvPicPr>
        <xdr:cNvPr id="9" name="Gráfico 8" descr="Flecha lineal: recto contorno">
          <a:extLst>
            <a:ext uri="{FF2B5EF4-FFF2-40B4-BE49-F238E27FC236}">
              <a16:creationId xmlns:a16="http://schemas.microsoft.com/office/drawing/2014/main" id="{2F4FF22E-81E3-481D-9BEB-2F90FB5DF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010025" y="2733675"/>
          <a:ext cx="962025" cy="361951"/>
        </a:xfrm>
        <a:prstGeom prst="rect">
          <a:avLst/>
        </a:prstGeom>
      </xdr:spPr>
    </xdr:pic>
    <xdr:clientData/>
  </xdr:twoCellAnchor>
  <xdr:oneCellAnchor>
    <xdr:from>
      <xdr:col>4</xdr:col>
      <xdr:colOff>123825</xdr:colOff>
      <xdr:row>24</xdr:row>
      <xdr:rowOff>142874</xdr:rowOff>
    </xdr:from>
    <xdr:ext cx="895350" cy="361951"/>
    <xdr:pic>
      <xdr:nvPicPr>
        <xdr:cNvPr id="11" name="Gráfico 10" descr="Flecha lineal: recto contorno">
          <a:extLst>
            <a:ext uri="{FF2B5EF4-FFF2-40B4-BE49-F238E27FC236}">
              <a16:creationId xmlns:a16="http://schemas.microsoft.com/office/drawing/2014/main" id="{14AEDDCF-AB40-4A29-8879-23544D6CB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019550" y="4810124"/>
          <a:ext cx="895350" cy="361951"/>
        </a:xfrm>
        <a:prstGeom prst="rect">
          <a:avLst/>
        </a:prstGeom>
      </xdr:spPr>
    </xdr:pic>
    <xdr:clientData/>
  </xdr:oneCellAnchor>
  <xdr:oneCellAnchor>
    <xdr:from>
      <xdr:col>4</xdr:col>
      <xdr:colOff>133350</xdr:colOff>
      <xdr:row>26</xdr:row>
      <xdr:rowOff>152400</xdr:rowOff>
    </xdr:from>
    <xdr:ext cx="895350" cy="361951"/>
    <xdr:pic>
      <xdr:nvPicPr>
        <xdr:cNvPr id="12" name="Gráfico 11" descr="Flecha lineal: recto contorno">
          <a:extLst>
            <a:ext uri="{FF2B5EF4-FFF2-40B4-BE49-F238E27FC236}">
              <a16:creationId xmlns:a16="http://schemas.microsoft.com/office/drawing/2014/main" id="{D17379B2-9B49-4535-A1F0-D11A3CB51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029075" y="5200650"/>
          <a:ext cx="895350" cy="361951"/>
        </a:xfrm>
        <a:prstGeom prst="rect">
          <a:avLst/>
        </a:prstGeom>
      </xdr:spPr>
    </xdr:pic>
    <xdr:clientData/>
  </xdr:oneCellAnchor>
  <xdr:oneCellAnchor>
    <xdr:from>
      <xdr:col>4</xdr:col>
      <xdr:colOff>114300</xdr:colOff>
      <xdr:row>28</xdr:row>
      <xdr:rowOff>161925</xdr:rowOff>
    </xdr:from>
    <xdr:ext cx="895350" cy="361951"/>
    <xdr:pic>
      <xdr:nvPicPr>
        <xdr:cNvPr id="13" name="Gráfico 12" descr="Flecha lineal: recto contorno">
          <a:extLst>
            <a:ext uri="{FF2B5EF4-FFF2-40B4-BE49-F238E27FC236}">
              <a16:creationId xmlns:a16="http://schemas.microsoft.com/office/drawing/2014/main" id="{1916D98A-1509-47E6-B5ED-572258FAE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010025" y="5591175"/>
          <a:ext cx="895350" cy="361951"/>
        </a:xfrm>
        <a:prstGeom prst="rect">
          <a:avLst/>
        </a:prstGeom>
      </xdr:spPr>
    </xdr:pic>
    <xdr:clientData/>
  </xdr:oneCellAnchor>
  <xdr:oneCellAnchor>
    <xdr:from>
      <xdr:col>13</xdr:col>
      <xdr:colOff>123825</xdr:colOff>
      <xdr:row>9</xdr:row>
      <xdr:rowOff>142874</xdr:rowOff>
    </xdr:from>
    <xdr:ext cx="895350" cy="361951"/>
    <xdr:pic>
      <xdr:nvPicPr>
        <xdr:cNvPr id="14" name="Gráfico 13" descr="Flecha lineal: recto contorno">
          <a:extLst>
            <a:ext uri="{FF2B5EF4-FFF2-40B4-BE49-F238E27FC236}">
              <a16:creationId xmlns:a16="http://schemas.microsoft.com/office/drawing/2014/main" id="{5C180E6F-2515-4AE4-9697-B12B9090C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411200" y="1952624"/>
          <a:ext cx="895350" cy="361951"/>
        </a:xfrm>
        <a:prstGeom prst="rect">
          <a:avLst/>
        </a:prstGeom>
      </xdr:spPr>
    </xdr:pic>
    <xdr:clientData/>
  </xdr:oneCellAnchor>
  <xdr:oneCellAnchor>
    <xdr:from>
      <xdr:col>13</xdr:col>
      <xdr:colOff>133350</xdr:colOff>
      <xdr:row>11</xdr:row>
      <xdr:rowOff>152400</xdr:rowOff>
    </xdr:from>
    <xdr:ext cx="895350" cy="361951"/>
    <xdr:pic>
      <xdr:nvPicPr>
        <xdr:cNvPr id="15" name="Gráfico 14" descr="Flecha lineal: recto contorno">
          <a:extLst>
            <a:ext uri="{FF2B5EF4-FFF2-40B4-BE49-F238E27FC236}">
              <a16:creationId xmlns:a16="http://schemas.microsoft.com/office/drawing/2014/main" id="{35837292-9B2D-43D0-9F5B-AE88B6C46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420725" y="2343150"/>
          <a:ext cx="895350" cy="361951"/>
        </a:xfrm>
        <a:prstGeom prst="rect">
          <a:avLst/>
        </a:prstGeom>
      </xdr:spPr>
    </xdr:pic>
    <xdr:clientData/>
  </xdr:oneCellAnchor>
  <xdr:oneCellAnchor>
    <xdr:from>
      <xdr:col>13</xdr:col>
      <xdr:colOff>114300</xdr:colOff>
      <xdr:row>13</xdr:row>
      <xdr:rowOff>161925</xdr:rowOff>
    </xdr:from>
    <xdr:ext cx="895350" cy="361951"/>
    <xdr:pic>
      <xdr:nvPicPr>
        <xdr:cNvPr id="16" name="Gráfico 15" descr="Flecha lineal: recto contorno">
          <a:extLst>
            <a:ext uri="{FF2B5EF4-FFF2-40B4-BE49-F238E27FC236}">
              <a16:creationId xmlns:a16="http://schemas.microsoft.com/office/drawing/2014/main" id="{BE0E337D-77E9-451D-88C0-BB22E2900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401675" y="2733675"/>
          <a:ext cx="895350" cy="361951"/>
        </a:xfrm>
        <a:prstGeom prst="rect">
          <a:avLst/>
        </a:prstGeom>
      </xdr:spPr>
    </xdr:pic>
    <xdr:clientData/>
  </xdr:oneCellAnchor>
  <xdr:oneCellAnchor>
    <xdr:from>
      <xdr:col>13</xdr:col>
      <xdr:colOff>123825</xdr:colOff>
      <xdr:row>24</xdr:row>
      <xdr:rowOff>142874</xdr:rowOff>
    </xdr:from>
    <xdr:ext cx="895350" cy="361951"/>
    <xdr:pic>
      <xdr:nvPicPr>
        <xdr:cNvPr id="17" name="Gráfico 16" descr="Flecha lineal: recto contorno">
          <a:extLst>
            <a:ext uri="{FF2B5EF4-FFF2-40B4-BE49-F238E27FC236}">
              <a16:creationId xmlns:a16="http://schemas.microsoft.com/office/drawing/2014/main" id="{05071142-6F31-451F-8F5A-055BD1740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411200" y="4810124"/>
          <a:ext cx="895350" cy="361951"/>
        </a:xfrm>
        <a:prstGeom prst="rect">
          <a:avLst/>
        </a:prstGeom>
      </xdr:spPr>
    </xdr:pic>
    <xdr:clientData/>
  </xdr:oneCellAnchor>
  <xdr:oneCellAnchor>
    <xdr:from>
      <xdr:col>13</xdr:col>
      <xdr:colOff>133350</xdr:colOff>
      <xdr:row>26</xdr:row>
      <xdr:rowOff>152400</xdr:rowOff>
    </xdr:from>
    <xdr:ext cx="895350" cy="361951"/>
    <xdr:pic>
      <xdr:nvPicPr>
        <xdr:cNvPr id="18" name="Gráfico 17" descr="Flecha lineal: recto contorno">
          <a:extLst>
            <a:ext uri="{FF2B5EF4-FFF2-40B4-BE49-F238E27FC236}">
              <a16:creationId xmlns:a16="http://schemas.microsoft.com/office/drawing/2014/main" id="{488CAE7E-1573-4F02-B52A-97C2945E7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420725" y="5200650"/>
          <a:ext cx="895350" cy="361951"/>
        </a:xfrm>
        <a:prstGeom prst="rect">
          <a:avLst/>
        </a:prstGeom>
      </xdr:spPr>
    </xdr:pic>
    <xdr:clientData/>
  </xdr:oneCellAnchor>
  <xdr:oneCellAnchor>
    <xdr:from>
      <xdr:col>13</xdr:col>
      <xdr:colOff>114300</xdr:colOff>
      <xdr:row>28</xdr:row>
      <xdr:rowOff>161925</xdr:rowOff>
    </xdr:from>
    <xdr:ext cx="895350" cy="361951"/>
    <xdr:pic>
      <xdr:nvPicPr>
        <xdr:cNvPr id="19" name="Gráfico 18" descr="Flecha lineal: recto contorno">
          <a:extLst>
            <a:ext uri="{FF2B5EF4-FFF2-40B4-BE49-F238E27FC236}">
              <a16:creationId xmlns:a16="http://schemas.microsoft.com/office/drawing/2014/main" id="{748DD0B0-AB30-440B-A65F-D7346D460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401675" y="5591175"/>
          <a:ext cx="895350" cy="361951"/>
        </a:xfrm>
        <a:prstGeom prst="rect">
          <a:avLst/>
        </a:prstGeom>
      </xdr:spPr>
    </xdr:pic>
    <xdr:clientData/>
  </xdr:oneCellAnchor>
  <xdr:oneCellAnchor>
    <xdr:from>
      <xdr:col>4</xdr:col>
      <xdr:colOff>123825</xdr:colOff>
      <xdr:row>44</xdr:row>
      <xdr:rowOff>142874</xdr:rowOff>
    </xdr:from>
    <xdr:ext cx="895350" cy="361951"/>
    <xdr:pic>
      <xdr:nvPicPr>
        <xdr:cNvPr id="20" name="Gráfico 19" descr="Flecha lineal: recto contorno">
          <a:extLst>
            <a:ext uri="{FF2B5EF4-FFF2-40B4-BE49-F238E27FC236}">
              <a16:creationId xmlns:a16="http://schemas.microsoft.com/office/drawing/2014/main" id="{CEEB41BC-8CF7-4920-94D5-AFA99C1B4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019550" y="8620124"/>
          <a:ext cx="895350" cy="361951"/>
        </a:xfrm>
        <a:prstGeom prst="rect">
          <a:avLst/>
        </a:prstGeom>
      </xdr:spPr>
    </xdr:pic>
    <xdr:clientData/>
  </xdr:oneCellAnchor>
  <xdr:oneCellAnchor>
    <xdr:from>
      <xdr:col>4</xdr:col>
      <xdr:colOff>133350</xdr:colOff>
      <xdr:row>46</xdr:row>
      <xdr:rowOff>152400</xdr:rowOff>
    </xdr:from>
    <xdr:ext cx="895350" cy="361951"/>
    <xdr:pic>
      <xdr:nvPicPr>
        <xdr:cNvPr id="21" name="Gráfico 20" descr="Flecha lineal: recto contorno">
          <a:extLst>
            <a:ext uri="{FF2B5EF4-FFF2-40B4-BE49-F238E27FC236}">
              <a16:creationId xmlns:a16="http://schemas.microsoft.com/office/drawing/2014/main" id="{165A1FF7-C250-4467-9908-2BAAA11FD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029075" y="9010650"/>
          <a:ext cx="895350" cy="361951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51</xdr:row>
      <xdr:rowOff>9525</xdr:rowOff>
    </xdr:from>
    <xdr:ext cx="895350" cy="361951"/>
    <xdr:pic>
      <xdr:nvPicPr>
        <xdr:cNvPr id="22" name="Gráfico 21" descr="Flecha lineal: recto contorno">
          <a:extLst>
            <a:ext uri="{FF2B5EF4-FFF2-40B4-BE49-F238E27FC236}">
              <a16:creationId xmlns:a16="http://schemas.microsoft.com/office/drawing/2014/main" id="{930BEE2D-200B-4473-A8C6-0F66EFDD6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038600" y="9820275"/>
          <a:ext cx="895350" cy="361951"/>
        </a:xfrm>
        <a:prstGeom prst="rect">
          <a:avLst/>
        </a:prstGeom>
      </xdr:spPr>
    </xdr:pic>
    <xdr:clientData/>
  </xdr:oneCellAnchor>
  <xdr:oneCellAnchor>
    <xdr:from>
      <xdr:col>4</xdr:col>
      <xdr:colOff>123825</xdr:colOff>
      <xdr:row>48</xdr:row>
      <xdr:rowOff>171450</xdr:rowOff>
    </xdr:from>
    <xdr:ext cx="895350" cy="361951"/>
    <xdr:pic>
      <xdr:nvPicPr>
        <xdr:cNvPr id="23" name="Gráfico 22" descr="Flecha lineal: recto contorno">
          <a:extLst>
            <a:ext uri="{FF2B5EF4-FFF2-40B4-BE49-F238E27FC236}">
              <a16:creationId xmlns:a16="http://schemas.microsoft.com/office/drawing/2014/main" id="{7FEF3505-EE60-4117-9C82-C539BA461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019550" y="9410700"/>
          <a:ext cx="895350" cy="361951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45</xdr:row>
      <xdr:rowOff>0</xdr:rowOff>
    </xdr:from>
    <xdr:ext cx="895350" cy="361951"/>
    <xdr:pic>
      <xdr:nvPicPr>
        <xdr:cNvPr id="2" name="Gráfico 1" descr="Flecha lineal: recto contorno">
          <a:extLst>
            <a:ext uri="{FF2B5EF4-FFF2-40B4-BE49-F238E27FC236}">
              <a16:creationId xmlns:a16="http://schemas.microsoft.com/office/drawing/2014/main" id="{BCE78883-5257-472E-9DD4-41C15106A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287375" y="8667750"/>
          <a:ext cx="895350" cy="361951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47</xdr:row>
      <xdr:rowOff>0</xdr:rowOff>
    </xdr:from>
    <xdr:ext cx="895350" cy="361951"/>
    <xdr:pic>
      <xdr:nvPicPr>
        <xdr:cNvPr id="3" name="Gráfico 2" descr="Flecha lineal: recto contorno">
          <a:extLst>
            <a:ext uri="{FF2B5EF4-FFF2-40B4-BE49-F238E27FC236}">
              <a16:creationId xmlns:a16="http://schemas.microsoft.com/office/drawing/2014/main" id="{EE6ECEF6-9DF6-445D-9F2E-1F8B3EC4F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287375" y="9048750"/>
          <a:ext cx="895350" cy="361951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49</xdr:row>
      <xdr:rowOff>0</xdr:rowOff>
    </xdr:from>
    <xdr:ext cx="895350" cy="361951"/>
    <xdr:pic>
      <xdr:nvPicPr>
        <xdr:cNvPr id="4" name="Gráfico 3" descr="Flecha lineal: recto contorno">
          <a:extLst>
            <a:ext uri="{FF2B5EF4-FFF2-40B4-BE49-F238E27FC236}">
              <a16:creationId xmlns:a16="http://schemas.microsoft.com/office/drawing/2014/main" id="{8AAB367E-5123-4278-992A-477CEF899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287375" y="9429750"/>
          <a:ext cx="895350" cy="3619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E4B0E-DCF8-4662-98E7-33BBD8E30AEC}">
  <dimension ref="A1:AL126"/>
  <sheetViews>
    <sheetView showGridLines="0" tabSelected="1" view="pageLayout" topLeftCell="A54" zoomScale="115" zoomScaleNormal="100" zoomScalePageLayoutView="115" workbookViewId="0">
      <selection activeCell="J50" sqref="J50"/>
    </sheetView>
  </sheetViews>
  <sheetFormatPr baseColWidth="10" defaultRowHeight="15" x14ac:dyDescent="0.25"/>
  <cols>
    <col min="1" max="1" width="7.42578125" style="2" customWidth="1"/>
    <col min="2" max="2" width="19.140625" style="2" customWidth="1"/>
    <col min="3" max="3" width="17.28515625" style="2" customWidth="1"/>
    <col min="4" max="4" width="11.42578125" style="2" customWidth="1"/>
    <col min="5" max="5" width="11.42578125" style="2"/>
    <col min="6" max="6" width="3.42578125" style="2" customWidth="1"/>
    <col min="7" max="9" width="11.42578125" style="2"/>
    <col min="10" max="10" width="25.7109375" style="2" customWidth="1"/>
    <col min="11" max="11" width="33.5703125" style="2" customWidth="1"/>
    <col min="12" max="12" width="17" style="2" customWidth="1"/>
    <col min="13" max="14" width="11.42578125" style="2"/>
    <col min="15" max="15" width="4.42578125" style="2" customWidth="1"/>
    <col min="16" max="17" width="11.42578125" style="2"/>
    <col min="18" max="18" width="26.42578125" style="2" customWidth="1"/>
    <col min="19" max="19" width="11.42578125" style="2"/>
    <col min="20" max="38" width="11.42578125" style="1"/>
    <col min="39" max="16384" width="11.42578125" style="2"/>
  </cols>
  <sheetData>
    <row r="1" spans="2:38" x14ac:dyDescent="0.25"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2:38" x14ac:dyDescent="0.25"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2:38" x14ac:dyDescent="0.25"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2:38" x14ac:dyDescent="0.25"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2:38" ht="23.25" customHeight="1" x14ac:dyDescent="0.25">
      <c r="I5"/>
      <c r="J5" s="39" t="s">
        <v>21</v>
      </c>
      <c r="R5" s="39" t="s">
        <v>21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2:38" ht="14.25" customHeight="1" x14ac:dyDescent="0.25">
      <c r="J6" s="40" t="s">
        <v>22</v>
      </c>
      <c r="R6" s="40" t="s">
        <v>22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2:38" x14ac:dyDescent="0.25">
      <c r="B7" s="41" t="s">
        <v>2</v>
      </c>
      <c r="C7" s="33"/>
      <c r="D7" s="33"/>
      <c r="E7" s="33"/>
      <c r="F7" s="33"/>
      <c r="G7" s="33"/>
      <c r="H7" s="33"/>
      <c r="K7" s="41" t="s">
        <v>23</v>
      </c>
      <c r="L7" s="33"/>
      <c r="M7" s="33"/>
      <c r="N7" s="33"/>
      <c r="O7" s="33"/>
      <c r="P7" s="33"/>
      <c r="Q7" s="33"/>
      <c r="R7" s="33"/>
      <c r="S7" s="33"/>
      <c r="T7" s="33"/>
      <c r="U7" s="33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2:38" x14ac:dyDescent="0.25">
      <c r="B8" s="38"/>
      <c r="C8" s="33"/>
      <c r="D8" s="33"/>
      <c r="E8" s="33"/>
      <c r="F8" s="33"/>
      <c r="G8" s="33"/>
      <c r="H8" s="33"/>
      <c r="K8" s="41" t="s">
        <v>24</v>
      </c>
      <c r="L8" s="33"/>
      <c r="M8" s="33"/>
      <c r="N8" s="33"/>
      <c r="O8" s="33"/>
      <c r="P8" s="33"/>
      <c r="Q8" s="33"/>
      <c r="R8" s="33"/>
      <c r="S8" s="33"/>
      <c r="T8" s="33"/>
      <c r="U8" s="33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2:38" x14ac:dyDescent="0.25"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2:38" x14ac:dyDescent="0.25">
      <c r="B10" s="3"/>
      <c r="C10" s="4"/>
      <c r="D10" s="3"/>
      <c r="K10" s="5"/>
      <c r="L10" s="6"/>
      <c r="M10" s="5"/>
      <c r="T10" s="2"/>
      <c r="U10" s="2"/>
      <c r="V10" s="2"/>
    </row>
    <row r="11" spans="2:38" x14ac:dyDescent="0.25">
      <c r="B11" s="43" t="s">
        <v>39</v>
      </c>
      <c r="C11" s="8">
        <v>0.1</v>
      </c>
      <c r="D11" s="3"/>
      <c r="G11" s="48" t="s">
        <v>40</v>
      </c>
      <c r="K11" s="46" t="s">
        <v>39</v>
      </c>
      <c r="L11" s="8">
        <v>0.04</v>
      </c>
      <c r="M11" s="5"/>
      <c r="P11" s="48" t="s">
        <v>17</v>
      </c>
      <c r="T11" s="2"/>
      <c r="U11" s="2"/>
      <c r="V11" s="2"/>
    </row>
    <row r="12" spans="2:38" x14ac:dyDescent="0.25">
      <c r="B12" s="7"/>
      <c r="C12" s="10"/>
      <c r="D12" s="3"/>
      <c r="K12" s="9"/>
      <c r="L12" s="11"/>
      <c r="M12" s="5"/>
      <c r="T12" s="2"/>
      <c r="U12" s="2"/>
      <c r="V12" s="2"/>
    </row>
    <row r="13" spans="2:38" x14ac:dyDescent="0.25">
      <c r="B13" s="43" t="s">
        <v>1</v>
      </c>
      <c r="C13" s="12">
        <f>30*12</f>
        <v>360</v>
      </c>
      <c r="D13" s="3"/>
      <c r="G13" s="48" t="s">
        <v>5</v>
      </c>
      <c r="J13" s="36"/>
      <c r="K13" s="46" t="s">
        <v>1</v>
      </c>
      <c r="L13" s="12">
        <v>20</v>
      </c>
      <c r="M13" s="5"/>
      <c r="P13" s="48" t="s">
        <v>7</v>
      </c>
      <c r="T13" s="2"/>
      <c r="U13" s="2"/>
      <c r="V13" s="2"/>
    </row>
    <row r="14" spans="2:38" x14ac:dyDescent="0.25">
      <c r="B14" s="7"/>
      <c r="C14" s="13"/>
      <c r="D14" s="3"/>
      <c r="K14" s="9"/>
      <c r="L14" s="14"/>
      <c r="M14" s="5"/>
      <c r="T14" s="2"/>
      <c r="U14" s="2"/>
      <c r="V14" s="2"/>
    </row>
    <row r="15" spans="2:38" x14ac:dyDescent="0.25">
      <c r="B15" s="43" t="s">
        <v>4</v>
      </c>
      <c r="C15" s="15">
        <v>180000</v>
      </c>
      <c r="D15" s="3"/>
      <c r="G15" s="48" t="s">
        <v>15</v>
      </c>
      <c r="K15" s="46" t="s">
        <v>34</v>
      </c>
      <c r="L15" s="15">
        <v>8500</v>
      </c>
      <c r="M15" s="5"/>
      <c r="P15" s="48" t="s">
        <v>11</v>
      </c>
      <c r="T15" s="2"/>
      <c r="U15" s="2"/>
      <c r="V15" s="2"/>
    </row>
    <row r="16" spans="2:38" x14ac:dyDescent="0.25">
      <c r="B16" s="7"/>
      <c r="C16" s="3"/>
      <c r="D16" s="3"/>
      <c r="K16" s="9"/>
      <c r="L16" s="5"/>
      <c r="M16" s="5"/>
      <c r="T16" s="2"/>
      <c r="U16" s="2"/>
      <c r="V16" s="2"/>
    </row>
    <row r="17" spans="2:38" x14ac:dyDescent="0.25">
      <c r="B17" s="43" t="s">
        <v>8</v>
      </c>
      <c r="C17" s="63">
        <f>PMT(C11/12,C13,C15)*-1</f>
        <v>1579.6288261598379</v>
      </c>
      <c r="D17" s="3"/>
      <c r="E17" s="41" t="s">
        <v>3</v>
      </c>
      <c r="K17" s="46" t="s">
        <v>35</v>
      </c>
      <c r="L17" s="63">
        <f>PMT(L11/12,L13,,L15)*-1</f>
        <v>411.69840784538479</v>
      </c>
      <c r="M17" s="5"/>
      <c r="N17" s="41" t="s">
        <v>3</v>
      </c>
      <c r="T17" s="2"/>
      <c r="U17" s="2"/>
      <c r="V17" s="2"/>
    </row>
    <row r="18" spans="2:38" x14ac:dyDescent="0.25">
      <c r="B18" s="3"/>
      <c r="C18" s="3"/>
      <c r="D18" s="3"/>
      <c r="E18" s="42" t="s">
        <v>43</v>
      </c>
      <c r="J18" s="55"/>
      <c r="K18" s="9" t="s">
        <v>36</v>
      </c>
      <c r="L18" s="5"/>
      <c r="M18" s="5"/>
      <c r="P18" s="56"/>
      <c r="Q18" s="56"/>
      <c r="T18" s="2"/>
      <c r="U18" s="2"/>
      <c r="V18" s="2"/>
    </row>
    <row r="19" spans="2:38" x14ac:dyDescent="0.25">
      <c r="B19" s="3"/>
      <c r="C19" s="3"/>
      <c r="D19" s="3"/>
      <c r="E19" s="42" t="s">
        <v>20</v>
      </c>
      <c r="J19" s="57"/>
      <c r="K19" s="5"/>
      <c r="L19" s="5"/>
      <c r="M19" s="5"/>
      <c r="Q19" s="56"/>
      <c r="T19" s="2"/>
      <c r="U19" s="2"/>
      <c r="V19" s="2"/>
    </row>
    <row r="20" spans="2:38" x14ac:dyDescent="0.25">
      <c r="B20" s="3"/>
      <c r="C20" s="3"/>
      <c r="D20" s="3"/>
      <c r="E20" s="35"/>
      <c r="K20" s="5"/>
      <c r="L20" s="5"/>
      <c r="M20" s="5"/>
      <c r="T20" s="2"/>
      <c r="U20" s="2"/>
      <c r="V20" s="2"/>
    </row>
    <row r="21" spans="2:38" x14ac:dyDescent="0.25">
      <c r="J21" s="37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2:38" x14ac:dyDescent="0.25">
      <c r="L22" s="34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2:38" x14ac:dyDescent="0.25">
      <c r="B23" s="41" t="s">
        <v>30</v>
      </c>
      <c r="K23" s="41" t="s">
        <v>12</v>
      </c>
      <c r="T23" s="2"/>
      <c r="U23" s="2"/>
      <c r="V23" s="2"/>
    </row>
    <row r="24" spans="2:38" x14ac:dyDescent="0.25">
      <c r="T24" s="2"/>
      <c r="U24" s="2"/>
      <c r="V24" s="2"/>
    </row>
    <row r="25" spans="2:38" x14ac:dyDescent="0.25">
      <c r="B25" s="16"/>
      <c r="C25" s="17"/>
      <c r="D25" s="16"/>
      <c r="J25" s="36"/>
      <c r="K25" s="18"/>
      <c r="L25" s="19"/>
      <c r="M25" s="18"/>
      <c r="T25" s="2"/>
      <c r="U25" s="2"/>
      <c r="V25" s="2"/>
    </row>
    <row r="26" spans="2:38" x14ac:dyDescent="0.25">
      <c r="B26" s="44" t="s">
        <v>39</v>
      </c>
      <c r="C26" s="8">
        <v>0.04</v>
      </c>
      <c r="D26" s="16"/>
      <c r="G26" s="48" t="s">
        <v>14</v>
      </c>
      <c r="K26" s="47" t="s">
        <v>39</v>
      </c>
      <c r="L26" s="8">
        <v>0.05</v>
      </c>
      <c r="M26" s="18"/>
      <c r="P26" s="48" t="s">
        <v>13</v>
      </c>
      <c r="T26" s="2"/>
      <c r="U26" s="2"/>
      <c r="V26" s="2"/>
    </row>
    <row r="27" spans="2:38" x14ac:dyDescent="0.25">
      <c r="B27" s="20"/>
      <c r="C27" s="22"/>
      <c r="D27" s="16"/>
      <c r="K27" s="21"/>
      <c r="L27" s="23"/>
      <c r="M27" s="18"/>
      <c r="T27" s="2"/>
      <c r="U27" s="2"/>
      <c r="V27" s="2"/>
    </row>
    <row r="28" spans="2:38" x14ac:dyDescent="0.25">
      <c r="B28" s="44" t="s">
        <v>1</v>
      </c>
      <c r="C28" s="12">
        <v>120</v>
      </c>
      <c r="D28" s="16"/>
      <c r="G28" s="48" t="s">
        <v>6</v>
      </c>
      <c r="K28" s="47" t="s">
        <v>1</v>
      </c>
      <c r="L28" s="12">
        <v>360</v>
      </c>
      <c r="M28" s="18"/>
      <c r="P28" s="48" t="s">
        <v>5</v>
      </c>
      <c r="T28" s="2"/>
      <c r="U28" s="2"/>
      <c r="V28" s="2"/>
    </row>
    <row r="29" spans="2:38" x14ac:dyDescent="0.25">
      <c r="B29" s="20"/>
      <c r="C29" s="24"/>
      <c r="D29" s="16"/>
      <c r="K29" s="21"/>
      <c r="L29" s="25"/>
      <c r="M29" s="18"/>
      <c r="T29" s="2"/>
      <c r="U29" s="2"/>
      <c r="V29" s="2"/>
    </row>
    <row r="30" spans="2:38" x14ac:dyDescent="0.25">
      <c r="B30" s="44" t="s">
        <v>0</v>
      </c>
      <c r="C30" s="15">
        <v>200</v>
      </c>
      <c r="D30" s="16"/>
      <c r="G30" s="48" t="s">
        <v>27</v>
      </c>
      <c r="K30" s="47" t="s">
        <v>18</v>
      </c>
      <c r="L30" s="15">
        <v>180000</v>
      </c>
      <c r="M30" s="18"/>
      <c r="P30" s="48" t="s">
        <v>37</v>
      </c>
      <c r="T30" s="2"/>
      <c r="U30" s="2"/>
      <c r="V30" s="2"/>
    </row>
    <row r="31" spans="2:38" x14ac:dyDescent="0.25">
      <c r="B31" s="20"/>
      <c r="C31" s="16"/>
      <c r="D31" s="16"/>
      <c r="K31" s="21"/>
      <c r="L31" s="18"/>
      <c r="M31" s="18"/>
      <c r="T31" s="2"/>
      <c r="U31" s="2"/>
      <c r="V31" s="2"/>
    </row>
    <row r="32" spans="2:38" x14ac:dyDescent="0.25">
      <c r="B32" s="44" t="s">
        <v>10</v>
      </c>
      <c r="C32" s="63">
        <f>FV(C26/12,C28,C30,,1)*-1</f>
        <v>29548.127481579508</v>
      </c>
      <c r="D32" s="16"/>
      <c r="E32" s="41" t="s">
        <v>3</v>
      </c>
      <c r="K32" s="47" t="s">
        <v>38</v>
      </c>
      <c r="L32" s="63">
        <f>CUMIPMT(L26/12,L28,L30,1,L28,0)*-1</f>
        <v>167860.41171186612</v>
      </c>
      <c r="M32" s="18"/>
      <c r="N32" s="41" t="s">
        <v>3</v>
      </c>
      <c r="T32" s="2"/>
      <c r="U32" s="2"/>
      <c r="V32" s="2"/>
    </row>
    <row r="33" spans="1:38" x14ac:dyDescent="0.25">
      <c r="B33" s="44" t="s">
        <v>9</v>
      </c>
      <c r="C33" s="16"/>
      <c r="D33" s="16"/>
      <c r="E33" s="62" t="s">
        <v>45</v>
      </c>
      <c r="G33" s="36"/>
      <c r="K33" s="21" t="s">
        <v>41</v>
      </c>
      <c r="L33" s="18"/>
      <c r="M33" s="18"/>
      <c r="T33" s="2"/>
      <c r="U33" s="2"/>
      <c r="V33" s="2"/>
    </row>
    <row r="34" spans="1:38" x14ac:dyDescent="0.25"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x14ac:dyDescent="0.25"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x14ac:dyDescent="0.25">
      <c r="J36" s="39" t="s">
        <v>21</v>
      </c>
      <c r="R36" s="39" t="s">
        <v>21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x14ac:dyDescent="0.25">
      <c r="J37" s="40" t="s">
        <v>22</v>
      </c>
      <c r="R37" s="40" t="s">
        <v>22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x14ac:dyDescent="0.25"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x14ac:dyDescent="0.25"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x14ac:dyDescent="0.25"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x14ac:dyDescent="0.25"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s="1" customFormat="1" x14ac:dyDescent="0.25">
      <c r="A42" s="2"/>
      <c r="B42" s="41" t="s">
        <v>32</v>
      </c>
      <c r="C42" s="2"/>
      <c r="D42" s="2"/>
      <c r="E42" s="2"/>
      <c r="F42" s="2"/>
      <c r="G42" s="2"/>
      <c r="H42" s="2"/>
      <c r="I42" s="2"/>
      <c r="J42" s="2"/>
      <c r="K42" s="41" t="s">
        <v>52</v>
      </c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38" s="1" customFormat="1" x14ac:dyDescent="0.25">
      <c r="A43" s="2"/>
      <c r="B43" s="41" t="s">
        <v>31</v>
      </c>
      <c r="C43" s="2"/>
      <c r="D43" s="2"/>
      <c r="E43" s="2"/>
      <c r="F43" s="2"/>
      <c r="G43" s="2"/>
      <c r="H43" s="2"/>
      <c r="I43" s="2"/>
      <c r="J43" s="2"/>
      <c r="K43" s="41" t="s">
        <v>53</v>
      </c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38" s="1" customFormat="1" x14ac:dyDescent="0.25">
      <c r="A44" s="2"/>
      <c r="B44" s="2"/>
      <c r="C44" s="2"/>
      <c r="D44" s="2"/>
      <c r="E44" s="2"/>
      <c r="F44" s="2"/>
      <c r="G44" s="2"/>
      <c r="H44" s="2"/>
      <c r="I44" s="2"/>
      <c r="J4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38" s="1" customFormat="1" x14ac:dyDescent="0.25">
      <c r="A45" s="2"/>
      <c r="B45" s="26"/>
      <c r="C45" s="27"/>
      <c r="D45" s="26"/>
      <c r="E45" s="2"/>
      <c r="F45" s="2"/>
      <c r="G45" s="2"/>
      <c r="H45" s="2"/>
      <c r="I45" s="2"/>
      <c r="J45" s="2"/>
      <c r="K45" s="49"/>
      <c r="L45" s="52"/>
      <c r="M45" s="49"/>
      <c r="N45" s="2"/>
      <c r="O45" s="2"/>
      <c r="P45" s="2"/>
      <c r="Q45" s="2"/>
      <c r="R45" s="2"/>
    </row>
    <row r="46" spans="1:38" s="1" customFormat="1" x14ac:dyDescent="0.25">
      <c r="A46" s="2"/>
      <c r="B46" s="45" t="s">
        <v>39</v>
      </c>
      <c r="C46" s="8">
        <v>0.04</v>
      </c>
      <c r="D46" s="26"/>
      <c r="E46" s="2"/>
      <c r="F46" s="2"/>
      <c r="G46" s="48" t="s">
        <v>14</v>
      </c>
      <c r="H46" s="2"/>
      <c r="I46" s="2"/>
      <c r="J46" s="2"/>
      <c r="K46" s="50" t="s">
        <v>39</v>
      </c>
      <c r="L46" s="8">
        <v>3.7499999999999999E-2</v>
      </c>
      <c r="M46" s="49"/>
      <c r="N46" s="2"/>
      <c r="O46" s="2"/>
      <c r="P46" s="48" t="s">
        <v>14</v>
      </c>
      <c r="Q46" s="2"/>
      <c r="R46" s="2"/>
    </row>
    <row r="47" spans="1:38" s="1" customFormat="1" x14ac:dyDescent="0.25">
      <c r="A47" s="2"/>
      <c r="B47" s="28"/>
      <c r="C47" s="29"/>
      <c r="D47" s="26"/>
      <c r="E47" s="2"/>
      <c r="F47" s="2"/>
      <c r="G47" s="2"/>
      <c r="H47" s="2"/>
      <c r="I47" s="2"/>
      <c r="J47" s="2"/>
      <c r="K47" s="51"/>
      <c r="L47" s="53"/>
      <c r="M47" s="49"/>
      <c r="N47" s="2"/>
      <c r="O47" s="2"/>
      <c r="P47" s="2"/>
      <c r="Q47" s="2"/>
      <c r="R47" s="2"/>
    </row>
    <row r="48" spans="1:38" s="1" customFormat="1" x14ac:dyDescent="0.25">
      <c r="A48" s="2"/>
      <c r="B48" s="45" t="s">
        <v>1</v>
      </c>
      <c r="C48" s="12">
        <v>120</v>
      </c>
      <c r="D48" s="26"/>
      <c r="E48" s="2"/>
      <c r="F48" s="2"/>
      <c r="G48" s="48" t="s">
        <v>6</v>
      </c>
      <c r="H48" s="2"/>
      <c r="I48" s="2"/>
      <c r="J48" s="2"/>
      <c r="K48" s="50" t="s">
        <v>19</v>
      </c>
      <c r="L48" s="12">
        <v>-75</v>
      </c>
      <c r="M48" s="49"/>
      <c r="N48" s="2"/>
      <c r="O48" s="2"/>
      <c r="P48" s="48" t="s">
        <v>26</v>
      </c>
      <c r="Q48" s="2"/>
      <c r="R48" s="2"/>
    </row>
    <row r="49" spans="1:38" s="1" customFormat="1" x14ac:dyDescent="0.25">
      <c r="A49" s="2"/>
      <c r="B49" s="45"/>
      <c r="C49" s="30"/>
      <c r="D49" s="26"/>
      <c r="E49" s="2"/>
      <c r="F49" s="2"/>
      <c r="G49" s="2"/>
      <c r="H49" s="2"/>
      <c r="I49" s="2"/>
      <c r="J49" s="2"/>
      <c r="K49" s="51"/>
      <c r="L49" s="54"/>
      <c r="M49" s="49"/>
      <c r="N49" s="2"/>
      <c r="O49" s="2"/>
      <c r="P49" s="2"/>
      <c r="Q49" s="2"/>
      <c r="R49" s="2"/>
    </row>
    <row r="50" spans="1:38" s="1" customFormat="1" x14ac:dyDescent="0.25">
      <c r="A50" s="2"/>
      <c r="B50" s="45" t="s">
        <v>33</v>
      </c>
      <c r="C50" s="31">
        <v>50000</v>
      </c>
      <c r="D50" s="26"/>
      <c r="E50" s="2"/>
      <c r="F50" s="2"/>
      <c r="G50" s="48" t="s">
        <v>54</v>
      </c>
      <c r="H50" s="2"/>
      <c r="I50" s="2"/>
      <c r="J50" s="2"/>
      <c r="K50" s="50" t="s">
        <v>42</v>
      </c>
      <c r="L50" s="15">
        <v>15000</v>
      </c>
      <c r="M50" s="49"/>
      <c r="N50" s="2"/>
      <c r="O50" s="2"/>
      <c r="P50" s="48" t="s">
        <v>25</v>
      </c>
      <c r="Q50" s="2"/>
      <c r="R50" s="2"/>
    </row>
    <row r="51" spans="1:38" s="1" customFormat="1" x14ac:dyDescent="0.25">
      <c r="A51" s="2"/>
      <c r="B51" s="28"/>
      <c r="C51" s="32"/>
      <c r="D51" s="26"/>
      <c r="E51" s="2"/>
      <c r="F51" s="2"/>
      <c r="G51" s="2"/>
      <c r="H51" s="2"/>
      <c r="I51" s="2"/>
      <c r="J51" s="2"/>
      <c r="K51" s="51"/>
      <c r="L51" s="49"/>
      <c r="M51" s="49"/>
      <c r="N51" s="2"/>
      <c r="O51" s="2"/>
      <c r="P51" s="2"/>
      <c r="Q51" s="2"/>
      <c r="R51" s="2"/>
    </row>
    <row r="52" spans="1:38" s="1" customFormat="1" x14ac:dyDescent="0.25">
      <c r="A52" s="2"/>
      <c r="B52" s="45" t="s">
        <v>19</v>
      </c>
      <c r="C52" s="15">
        <v>200</v>
      </c>
      <c r="D52" s="26"/>
      <c r="E52" s="2"/>
      <c r="F52" s="2"/>
      <c r="G52" s="48" t="s">
        <v>16</v>
      </c>
      <c r="H52" s="2"/>
      <c r="I52" s="2"/>
      <c r="J52" s="2"/>
      <c r="K52" s="50" t="s">
        <v>28</v>
      </c>
      <c r="L52" s="63">
        <f>NPER(L46/12,L48,,L50)</f>
        <v>155.6051287208694</v>
      </c>
      <c r="M52" s="49"/>
      <c r="N52" s="41" t="s">
        <v>3</v>
      </c>
      <c r="O52" s="2"/>
      <c r="P52" s="2"/>
      <c r="Q52" s="2"/>
      <c r="R52" s="2"/>
    </row>
    <row r="53" spans="1:38" s="1" customFormat="1" x14ac:dyDescent="0.25">
      <c r="A53" s="2"/>
      <c r="B53" s="28"/>
      <c r="C53" s="26"/>
      <c r="D53" s="26"/>
      <c r="E53" s="2"/>
      <c r="F53" s="2"/>
      <c r="G53" s="2"/>
      <c r="H53" s="2"/>
      <c r="I53" s="2"/>
      <c r="J53" s="2"/>
      <c r="K53" s="50" t="s">
        <v>29</v>
      </c>
      <c r="L53" s="61">
        <f>+L52/12</f>
        <v>12.96709406007245</v>
      </c>
      <c r="M53" s="49"/>
      <c r="N53" s="2"/>
      <c r="O53" s="2"/>
      <c r="P53" s="2"/>
      <c r="Q53" s="2"/>
      <c r="R53" s="2"/>
    </row>
    <row r="54" spans="1:38" s="1" customFormat="1" x14ac:dyDescent="0.25">
      <c r="A54" s="2"/>
      <c r="B54" s="45" t="s">
        <v>10</v>
      </c>
      <c r="C54" s="63">
        <f>FV(C46/12,C48,C52,C50,1)*-1</f>
        <v>104089.76160249271</v>
      </c>
      <c r="D54" s="26"/>
      <c r="E54" s="41" t="s">
        <v>3</v>
      </c>
      <c r="F54" s="2"/>
      <c r="G54" s="2"/>
      <c r="H54" s="2"/>
      <c r="I54" s="2"/>
      <c r="J54" s="2"/>
      <c r="K54" s="49"/>
      <c r="L54" s="49"/>
      <c r="M54" s="49"/>
      <c r="N54" s="2"/>
      <c r="O54" s="2"/>
      <c r="P54" s="2"/>
      <c r="Q54" s="2"/>
      <c r="R54" s="2"/>
    </row>
    <row r="55" spans="1:38" s="1" customFormat="1" x14ac:dyDescent="0.25">
      <c r="A55" s="2"/>
      <c r="B55" s="45" t="s">
        <v>9</v>
      </c>
      <c r="C55" s="26"/>
      <c r="D55" s="26"/>
      <c r="E55" s="42" t="s">
        <v>45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38" s="1" customFormat="1" ht="18.75" x14ac:dyDescent="0.3">
      <c r="A56" s="2"/>
      <c r="B56" s="45"/>
      <c r="C56" s="26"/>
      <c r="D56" s="26"/>
      <c r="E56" s="33"/>
      <c r="F56" s="2"/>
      <c r="G56" s="2"/>
      <c r="H56" s="2"/>
      <c r="I56" s="2"/>
      <c r="J56" s="2"/>
      <c r="K56" s="59" t="s">
        <v>44</v>
      </c>
      <c r="L56" s="2"/>
      <c r="M56" s="2"/>
      <c r="N56" s="2"/>
      <c r="O56" s="2"/>
      <c r="P56" s="2"/>
      <c r="Q56" s="2"/>
      <c r="R56" s="2"/>
    </row>
    <row r="57" spans="1:38" x14ac:dyDescent="0.25">
      <c r="E57" s="33"/>
      <c r="K57" s="58" t="s">
        <v>49</v>
      </c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8" x14ac:dyDescent="0.25">
      <c r="K58" s="58" t="s">
        <v>48</v>
      </c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8" x14ac:dyDescent="0.25">
      <c r="K59" s="58" t="s">
        <v>46</v>
      </c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s="1" customFormat="1" x14ac:dyDescent="0.25">
      <c r="A60" s="2"/>
    </row>
    <row r="61" spans="1:38" s="1" customFormat="1" x14ac:dyDescent="0.25">
      <c r="A61" s="2"/>
      <c r="K61" s="58" t="s">
        <v>47</v>
      </c>
    </row>
    <row r="62" spans="1:38" s="1" customFormat="1" x14ac:dyDescent="0.25">
      <c r="A62" s="2"/>
      <c r="K62" s="58" t="s">
        <v>50</v>
      </c>
    </row>
    <row r="63" spans="1:38" s="1" customFormat="1" x14ac:dyDescent="0.25">
      <c r="A63" s="2"/>
      <c r="K63" s="60" t="s">
        <v>51</v>
      </c>
    </row>
    <row r="64" spans="1:38" s="1" customFormat="1" x14ac:dyDescent="0.25">
      <c r="A64" s="2"/>
    </row>
    <row r="65" spans="1:1" s="1" customFormat="1" x14ac:dyDescent="0.25">
      <c r="A65" s="2"/>
    </row>
    <row r="66" spans="1:1" s="1" customFormat="1" x14ac:dyDescent="0.25">
      <c r="A66" s="2"/>
    </row>
    <row r="67" spans="1:1" s="1" customFormat="1" x14ac:dyDescent="0.25">
      <c r="A67" s="2"/>
    </row>
    <row r="68" spans="1:1" s="1" customFormat="1" x14ac:dyDescent="0.25">
      <c r="A68" s="2"/>
    </row>
    <row r="69" spans="1:1" s="1" customFormat="1" x14ac:dyDescent="0.25">
      <c r="A69" s="2"/>
    </row>
    <row r="70" spans="1:1" s="1" customFormat="1" x14ac:dyDescent="0.25">
      <c r="A70" s="2"/>
    </row>
    <row r="71" spans="1:1" s="1" customFormat="1" x14ac:dyDescent="0.25">
      <c r="A71" s="2"/>
    </row>
    <row r="72" spans="1:1" s="1" customFormat="1" x14ac:dyDescent="0.25">
      <c r="A72" s="2"/>
    </row>
    <row r="73" spans="1:1" s="1" customFormat="1" x14ac:dyDescent="0.25">
      <c r="A73" s="2"/>
    </row>
    <row r="74" spans="1:1" s="1" customFormat="1" x14ac:dyDescent="0.25">
      <c r="A74" s="2"/>
    </row>
    <row r="75" spans="1:1" s="1" customFormat="1" x14ac:dyDescent="0.25">
      <c r="A75" s="2"/>
    </row>
    <row r="76" spans="1:1" s="1" customFormat="1" x14ac:dyDescent="0.25">
      <c r="A76" s="2"/>
    </row>
    <row r="77" spans="1:1" s="1" customFormat="1" x14ac:dyDescent="0.25">
      <c r="A77" s="2"/>
    </row>
    <row r="78" spans="1:1" s="1" customFormat="1" x14ac:dyDescent="0.25">
      <c r="A78" s="2"/>
    </row>
    <row r="79" spans="1:1" s="1" customFormat="1" x14ac:dyDescent="0.25">
      <c r="A79" s="2"/>
    </row>
    <row r="80" spans="1:1" s="1" customFormat="1" x14ac:dyDescent="0.25">
      <c r="A80" s="2"/>
    </row>
    <row r="81" spans="1:1" s="1" customFormat="1" x14ac:dyDescent="0.25">
      <c r="A81" s="2"/>
    </row>
    <row r="82" spans="1:1" s="1" customFormat="1" x14ac:dyDescent="0.25">
      <c r="A82" s="2"/>
    </row>
    <row r="83" spans="1:1" s="1" customFormat="1" x14ac:dyDescent="0.25">
      <c r="A83" s="2"/>
    </row>
    <row r="84" spans="1:1" s="1" customFormat="1" x14ac:dyDescent="0.25">
      <c r="A84" s="2"/>
    </row>
    <row r="85" spans="1:1" s="1" customFormat="1" x14ac:dyDescent="0.25">
      <c r="A85" s="2"/>
    </row>
    <row r="86" spans="1:1" s="1" customFormat="1" x14ac:dyDescent="0.25">
      <c r="A86" s="2"/>
    </row>
    <row r="87" spans="1:1" s="1" customFormat="1" x14ac:dyDescent="0.25">
      <c r="A87" s="2"/>
    </row>
    <row r="88" spans="1:1" s="1" customFormat="1" x14ac:dyDescent="0.25">
      <c r="A88" s="2"/>
    </row>
    <row r="89" spans="1:1" s="1" customFormat="1" x14ac:dyDescent="0.25">
      <c r="A89" s="2"/>
    </row>
    <row r="90" spans="1:1" s="1" customFormat="1" x14ac:dyDescent="0.25">
      <c r="A90" s="2"/>
    </row>
    <row r="91" spans="1:1" s="1" customFormat="1" x14ac:dyDescent="0.25">
      <c r="A91" s="2"/>
    </row>
    <row r="92" spans="1:1" s="1" customFormat="1" x14ac:dyDescent="0.25">
      <c r="A92" s="2"/>
    </row>
    <row r="93" spans="1:1" s="1" customFormat="1" x14ac:dyDescent="0.25">
      <c r="A93" s="2"/>
    </row>
    <row r="94" spans="1:1" s="1" customFormat="1" x14ac:dyDescent="0.25">
      <c r="A94" s="2"/>
    </row>
    <row r="95" spans="1:1" s="1" customFormat="1" x14ac:dyDescent="0.25">
      <c r="A95" s="2"/>
    </row>
    <row r="96" spans="1:1" s="1" customFormat="1" x14ac:dyDescent="0.25">
      <c r="A96" s="2"/>
    </row>
    <row r="97" spans="1:1" s="1" customFormat="1" x14ac:dyDescent="0.25">
      <c r="A97" s="2"/>
    </row>
    <row r="98" spans="1:1" s="1" customFormat="1" x14ac:dyDescent="0.25">
      <c r="A98" s="2"/>
    </row>
    <row r="99" spans="1:1" s="1" customFormat="1" x14ac:dyDescent="0.25">
      <c r="A99" s="2"/>
    </row>
    <row r="100" spans="1:1" s="1" customFormat="1" x14ac:dyDescent="0.25">
      <c r="A100" s="2"/>
    </row>
    <row r="101" spans="1:1" s="1" customFormat="1" x14ac:dyDescent="0.25">
      <c r="A101" s="2"/>
    </row>
    <row r="102" spans="1:1" s="1" customFormat="1" x14ac:dyDescent="0.25">
      <c r="A102" s="2"/>
    </row>
    <row r="103" spans="1:1" s="1" customFormat="1" x14ac:dyDescent="0.25">
      <c r="A103" s="2"/>
    </row>
    <row r="104" spans="1:1" s="1" customFormat="1" x14ac:dyDescent="0.25">
      <c r="A104" s="2"/>
    </row>
    <row r="105" spans="1:1" s="1" customFormat="1" x14ac:dyDescent="0.25">
      <c r="A105" s="2"/>
    </row>
    <row r="106" spans="1:1" s="1" customFormat="1" x14ac:dyDescent="0.25">
      <c r="A106" s="2"/>
    </row>
    <row r="107" spans="1:1" s="1" customFormat="1" x14ac:dyDescent="0.25">
      <c r="A107" s="2"/>
    </row>
    <row r="108" spans="1:1" s="1" customFormat="1" x14ac:dyDescent="0.25">
      <c r="A108" s="2"/>
    </row>
    <row r="109" spans="1:1" s="1" customFormat="1" x14ac:dyDescent="0.25">
      <c r="A109" s="2"/>
    </row>
    <row r="110" spans="1:1" s="1" customFormat="1" x14ac:dyDescent="0.25">
      <c r="A110" s="2"/>
    </row>
    <row r="111" spans="1:1" s="1" customFormat="1" x14ac:dyDescent="0.25">
      <c r="A111" s="2"/>
    </row>
    <row r="112" spans="1:1" s="1" customFormat="1" x14ac:dyDescent="0.25">
      <c r="A112" s="2"/>
    </row>
    <row r="113" spans="1:1" s="1" customFormat="1" x14ac:dyDescent="0.25">
      <c r="A113" s="2"/>
    </row>
    <row r="114" spans="1:1" s="1" customFormat="1" x14ac:dyDescent="0.25">
      <c r="A114" s="2"/>
    </row>
    <row r="115" spans="1:1" s="1" customFormat="1" x14ac:dyDescent="0.25">
      <c r="A115" s="2"/>
    </row>
    <row r="116" spans="1:1" s="1" customFormat="1" x14ac:dyDescent="0.25">
      <c r="A116" s="2"/>
    </row>
    <row r="117" spans="1:1" s="1" customFormat="1" x14ac:dyDescent="0.25">
      <c r="A117" s="2"/>
    </row>
    <row r="118" spans="1:1" s="1" customFormat="1" x14ac:dyDescent="0.25">
      <c r="A118" s="2"/>
    </row>
    <row r="119" spans="1:1" s="1" customFormat="1" x14ac:dyDescent="0.25">
      <c r="A119" s="2"/>
    </row>
    <row r="120" spans="1:1" s="1" customFormat="1" x14ac:dyDescent="0.25">
      <c r="A120" s="2"/>
    </row>
    <row r="121" spans="1:1" s="1" customFormat="1" x14ac:dyDescent="0.25">
      <c r="A121" s="2"/>
    </row>
    <row r="122" spans="1:1" s="1" customFormat="1" x14ac:dyDescent="0.25">
      <c r="A122" s="2"/>
    </row>
    <row r="123" spans="1:1" s="1" customFormat="1" x14ac:dyDescent="0.25">
      <c r="A123" s="2"/>
    </row>
    <row r="124" spans="1:1" s="1" customFormat="1" x14ac:dyDescent="0.25">
      <c r="A124" s="2"/>
    </row>
    <row r="125" spans="1:1" s="1" customFormat="1" x14ac:dyDescent="0.25">
      <c r="A125" s="2"/>
    </row>
    <row r="126" spans="1:1" s="1" customFormat="1" x14ac:dyDescent="0.25">
      <c r="A126" s="2"/>
    </row>
  </sheetData>
  <sheetProtection algorithmName="SHA-512" hashValue="i8rhE/WRVAKqw9tWggYGieTeauJbVLjq39CDK7DbVxTfMtgNqpGNbhK7/7V70UzW+TRHS8vZR4Z8IgnkOAdaBA==" saltValue="FHiPXdJC+Ixu3Mcn4DdPyQ==" spinCount="100000" sheet="1" objects="1" scenarios="1"/>
  <pageMargins left="0.7" right="0.7" top="0.75" bottom="0.75" header="0.3" footer="0.3"/>
  <pageSetup paperSize="9" orientation="landscape" horizontalDpi="0" verticalDpi="0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14B99-9583-41E2-B6DC-DE6B38C8A1C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Mis herramientas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2022-07-08T02:59:40Z</cp:lastPrinted>
  <dcterms:created xsi:type="dcterms:W3CDTF">2020-11-24T14:54:50Z</dcterms:created>
  <dcterms:modified xsi:type="dcterms:W3CDTF">2022-12-18T17:45:56Z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fd96896-159d-4b37-8060-16b391fddc14_Enabled">
    <vt:lpwstr>true</vt:lpwstr>
  </property>
  <property fmtid="{D5CDD505-2E9C-101B-9397-08002B2CF9AE}" pid="3" name="MSIP_Label_3fd96896-159d-4b37-8060-16b391fddc14_SetDate">
    <vt:lpwstr>2021-04-28T21:31:21Z</vt:lpwstr>
  </property>
  <property fmtid="{D5CDD505-2E9C-101B-9397-08002B2CF9AE}" pid="4" name="MSIP_Label_3fd96896-159d-4b37-8060-16b391fddc14_Method">
    <vt:lpwstr>Privileged</vt:lpwstr>
  </property>
  <property fmtid="{D5CDD505-2E9C-101B-9397-08002B2CF9AE}" pid="5" name="MSIP_Label_3fd96896-159d-4b37-8060-16b391fddc14_Name">
    <vt:lpwstr>3fd96896-159d-4b37-8060-16b391fddc14</vt:lpwstr>
  </property>
  <property fmtid="{D5CDD505-2E9C-101B-9397-08002B2CF9AE}" pid="6" name="MSIP_Label_3fd96896-159d-4b37-8060-16b391fddc14_SiteId">
    <vt:lpwstr>6e852f85-8b27-4c6b-8ee2-181db2a7f482</vt:lpwstr>
  </property>
  <property fmtid="{D5CDD505-2E9C-101B-9397-08002B2CF9AE}" pid="7" name="MSIP_Label_3fd96896-159d-4b37-8060-16b391fddc14_ActionId">
    <vt:lpwstr>0d354e3c-ef47-42bf-adc3-ab0a1ea6f1cd</vt:lpwstr>
  </property>
  <property fmtid="{D5CDD505-2E9C-101B-9397-08002B2CF9AE}" pid="8" name="MSIP_Label_3fd96896-159d-4b37-8060-16b391fddc14_ContentBits">
    <vt:lpwstr>0</vt:lpwstr>
  </property>
</Properties>
</file>